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URIRIA\SEGUNDO TRIMESTRE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H37" i="4" s="1"/>
  <c r="E38" i="4"/>
  <c r="E37" i="4" s="1"/>
  <c r="G37" i="4"/>
  <c r="G39" i="4" s="1"/>
  <c r="F37" i="4"/>
  <c r="F39" i="4" s="1"/>
  <c r="D37" i="4"/>
  <c r="D39" i="4" s="1"/>
  <c r="C37" i="4"/>
  <c r="C39" i="4" s="1"/>
  <c r="H35" i="4"/>
  <c r="E35" i="4"/>
  <c r="H34" i="4"/>
  <c r="E34" i="4"/>
  <c r="H33" i="4"/>
  <c r="E33" i="4"/>
  <c r="H32" i="4"/>
  <c r="E32" i="4"/>
  <c r="E31" i="4" s="1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E16" i="4" l="1"/>
  <c r="H16" i="4"/>
  <c r="H31" i="4"/>
  <c r="E21" i="4"/>
  <c r="E39" i="4" s="1"/>
  <c r="H21" i="4"/>
  <c r="H39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<sst xmlns="http://schemas.openxmlformats.org/spreadsheetml/2006/main" count="99" uniqueCount="51">
  <si>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</si>
  <si>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</si>
  <si>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</si>
  <si>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</si>
  <si>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</si>
  <si>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</si>
  <si>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</si>
  <si>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</si>
  <si>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</si>
  <si>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</si>
  <si>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</si>
  <si>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</si>
  <si>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</si>
  <si>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</si>
  <si>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</si>
  <si>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</si>
  <si>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</si>
  <si>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</si>
  <si>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</si>
  <si>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</si>
  <si>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</si>
  <si>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</si>
  <si>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</si>
  <si>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</si>
  <si>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</si>
  <si>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</si>
  <si>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</si>
  <si>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</si>
  <si>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</si>
  <si>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</si>
  <si>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</si>
  <si>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</si>
  <si>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</si>
  <si>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</si>
  <si>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</si>
  <si>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</si>
  <si>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</si>
  <si>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</si>
  <si>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</si>
  <si>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</si>
  <si>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</si>
  <si>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</si>
  <si>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</si>
  <si>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</si>
  <si>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</si>
  <si>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</si>
  <si>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</si>
  <si>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</si>
  <si>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</si>
  <si>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Municipio de Yuriria
Estado Analítico de Ingresos
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</si>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</sst>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tabSelected="1" zoomScaleNormal="100" workbookViewId="0">
      <selection activeCell="B52" sqref="B52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9.950000000000003" customHeight="1" x14ac:dyDescent="0.2">
      <c r="A1" s="50" t="s">
        <v>49</v>
      </c>
      <c r="B1" s="51"/>
      <c r="C1" s="51"/>
      <c r="D1" s="51"/>
      <c r="E1" s="51"/>
      <c r="F1" s="51"/>
      <c r="G1" s="51"/>
      <c r="H1" s="52"/>
    </row>
    <row r="2" spans="1:9" s="3" customFormat="1" x14ac:dyDescent="0.2">
      <c r="A2" s="53" t="s">
        <v>14</v>
      </c>
      <c r="B2" s="54"/>
      <c r="C2" s="51" t="s">
        <v>22</v>
      </c>
      <c r="D2" s="51"/>
      <c r="E2" s="51"/>
      <c r="F2" s="51"/>
      <c r="G2" s="51"/>
      <c r="H2" s="59" t="s">
        <v>19</v>
      </c>
    </row>
    <row r="3" spans="1:9" s="1" customFormat="1" ht="24.95" customHeight="1" x14ac:dyDescent="0.2">
      <c r="A3" s="55"/>
      <c r="B3" s="56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0"/>
    </row>
    <row r="4" spans="1:9" s="1" customFormat="1" x14ac:dyDescent="0.2">
      <c r="A4" s="57"/>
      <c r="B4" s="58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13797875.4</v>
      </c>
      <c r="D5" s="21">
        <v>1184843.6399999999</v>
      </c>
      <c r="E5" s="21">
        <f>C5+D5</f>
        <v>14982719.040000001</v>
      </c>
      <c r="F5" s="21">
        <v>13126702.66</v>
      </c>
      <c r="G5" s="21">
        <v>13126702.66</v>
      </c>
      <c r="H5" s="21">
        <f>G5-C5</f>
        <v>-671172.74000000022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24376399.84</v>
      </c>
      <c r="D8" s="22">
        <v>2155999.5099999998</v>
      </c>
      <c r="E8" s="22">
        <f t="shared" si="0"/>
        <v>26532399.350000001</v>
      </c>
      <c r="F8" s="22">
        <v>16393126.039999999</v>
      </c>
      <c r="G8" s="22">
        <v>13913656.4</v>
      </c>
      <c r="H8" s="22">
        <f t="shared" si="1"/>
        <v>-10462743.439999999</v>
      </c>
      <c r="I8" s="45" t="s">
        <v>39</v>
      </c>
    </row>
    <row r="9" spans="1:9" x14ac:dyDescent="0.2">
      <c r="A9" s="33"/>
      <c r="B9" s="43" t="s">
        <v>4</v>
      </c>
      <c r="C9" s="22">
        <v>1541424.51</v>
      </c>
      <c r="D9" s="22">
        <v>915000</v>
      </c>
      <c r="E9" s="22">
        <f t="shared" si="0"/>
        <v>2456424.5099999998</v>
      </c>
      <c r="F9" s="22">
        <v>1630464.54</v>
      </c>
      <c r="G9" s="22">
        <v>1630449.58</v>
      </c>
      <c r="H9" s="22">
        <f t="shared" si="1"/>
        <v>89025.070000000065</v>
      </c>
      <c r="I9" s="45" t="s">
        <v>40</v>
      </c>
    </row>
    <row r="10" spans="1:9" x14ac:dyDescent="0.2">
      <c r="A10" s="34"/>
      <c r="B10" s="44" t="s">
        <v>5</v>
      </c>
      <c r="C10" s="22">
        <v>1413042.33</v>
      </c>
      <c r="D10" s="22">
        <v>0</v>
      </c>
      <c r="E10" s="22">
        <f t="shared" ref="E10:E13" si="2">C10+D10</f>
        <v>1413042.33</v>
      </c>
      <c r="F10" s="22">
        <v>697505.08</v>
      </c>
      <c r="G10" s="22">
        <v>697505.08</v>
      </c>
      <c r="H10" s="22">
        <f t="shared" ref="H10:H13" si="3">G10-C10</f>
        <v>-715537.25000000012</v>
      </c>
      <c r="I10" s="45" t="s">
        <v>41</v>
      </c>
    </row>
    <row r="11" spans="1:9" x14ac:dyDescent="0.2">
      <c r="A11" s="40"/>
      <c r="B11" s="43" t="s">
        <v>24</v>
      </c>
      <c r="C11" s="22">
        <v>0</v>
      </c>
      <c r="D11" s="22">
        <v>0</v>
      </c>
      <c r="E11" s="22">
        <f t="shared" si="2"/>
        <v>0</v>
      </c>
      <c r="F11" s="22">
        <v>0</v>
      </c>
      <c r="G11" s="22">
        <v>0</v>
      </c>
      <c r="H11" s="22">
        <f t="shared" si="3"/>
        <v>0</v>
      </c>
      <c r="I11" s="45" t="s">
        <v>42</v>
      </c>
    </row>
    <row r="12" spans="1:9" ht="22.5" x14ac:dyDescent="0.2">
      <c r="A12" s="40"/>
      <c r="B12" s="43" t="s">
        <v>25</v>
      </c>
      <c r="C12" s="22">
        <v>225446476.08000001</v>
      </c>
      <c r="D12" s="22">
        <v>17283216.359999999</v>
      </c>
      <c r="E12" s="22">
        <f t="shared" si="2"/>
        <v>242729692.44</v>
      </c>
      <c r="F12" s="22">
        <v>126874688.02</v>
      </c>
      <c r="G12" s="22">
        <v>126874688.02</v>
      </c>
      <c r="H12" s="22">
        <f t="shared" si="3"/>
        <v>-98571788.060000017</v>
      </c>
      <c r="I12" s="45" t="s">
        <v>43</v>
      </c>
    </row>
    <row r="13" spans="1:9" ht="22.5" x14ac:dyDescent="0.2">
      <c r="A13" s="40"/>
      <c r="B13" s="43" t="s">
        <v>26</v>
      </c>
      <c r="C13" s="22">
        <v>0</v>
      </c>
      <c r="D13" s="22">
        <v>0</v>
      </c>
      <c r="E13" s="22">
        <f t="shared" si="2"/>
        <v>0</v>
      </c>
      <c r="F13" s="22">
        <v>0</v>
      </c>
      <c r="G13" s="22">
        <v>0</v>
      </c>
      <c r="H13" s="22">
        <f t="shared" si="3"/>
        <v>0</v>
      </c>
      <c r="I13" s="45" t="s">
        <v>44</v>
      </c>
    </row>
    <row r="14" spans="1:9" x14ac:dyDescent="0.2">
      <c r="A14" s="33"/>
      <c r="B14" s="43" t="s">
        <v>6</v>
      </c>
      <c r="C14" s="22">
        <v>25031926.079999998</v>
      </c>
      <c r="D14" s="22">
        <v>2554492.62</v>
      </c>
      <c r="E14" s="22">
        <f t="shared" ref="E14" si="4">C14+D14</f>
        <v>27586418.699999999</v>
      </c>
      <c r="F14" s="22">
        <v>0</v>
      </c>
      <c r="G14" s="22">
        <v>0</v>
      </c>
      <c r="H14" s="22">
        <f t="shared" ref="H14" si="5">G14-C14</f>
        <v>-25031926.079999998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291607144.24000001</v>
      </c>
      <c r="D16" s="23">
        <f t="shared" ref="D16:H16" si="6">SUM(D5:D14)</f>
        <v>24093552.129999999</v>
      </c>
      <c r="E16" s="23">
        <f t="shared" si="6"/>
        <v>315700696.37</v>
      </c>
      <c r="F16" s="23">
        <f t="shared" si="6"/>
        <v>158722486.34</v>
      </c>
      <c r="G16" s="11">
        <f t="shared" si="6"/>
        <v>156243001.74000001</v>
      </c>
      <c r="H16" s="12">
        <f t="shared" si="6"/>
        <v>-135364142.5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1" t="s">
        <v>23</v>
      </c>
      <c r="B18" s="62"/>
      <c r="C18" s="51" t="s">
        <v>22</v>
      </c>
      <c r="D18" s="51"/>
      <c r="E18" s="51"/>
      <c r="F18" s="51"/>
      <c r="G18" s="51"/>
      <c r="H18" s="59" t="s">
        <v>19</v>
      </c>
      <c r="I18" s="45" t="s">
        <v>46</v>
      </c>
    </row>
    <row r="19" spans="1:9" ht="22.5" x14ac:dyDescent="0.2">
      <c r="A19" s="63"/>
      <c r="B19" s="64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0"/>
      <c r="I19" s="45" t="s">
        <v>46</v>
      </c>
    </row>
    <row r="20" spans="1:9" x14ac:dyDescent="0.2">
      <c r="A20" s="65"/>
      <c r="B20" s="66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f t="shared" ref="C21:H21" si="7">SUM(C22+C23+C24+C25+C26+C27+C28+C29)</f>
        <v>266575218.16000003</v>
      </c>
      <c r="D21" s="24">
        <f t="shared" si="7"/>
        <v>21539059.509999998</v>
      </c>
      <c r="E21" s="24">
        <f t="shared" si="7"/>
        <v>288114277.67000002</v>
      </c>
      <c r="F21" s="24">
        <f t="shared" si="7"/>
        <v>158722486.34</v>
      </c>
      <c r="G21" s="24">
        <f t="shared" si="7"/>
        <v>156243001.74000001</v>
      </c>
      <c r="H21" s="24">
        <f t="shared" si="7"/>
        <v>-110332216.42000002</v>
      </c>
      <c r="I21" s="45" t="s">
        <v>46</v>
      </c>
    </row>
    <row r="22" spans="1:9" x14ac:dyDescent="0.2">
      <c r="A22" s="16"/>
      <c r="B22" s="17" t="s">
        <v>0</v>
      </c>
      <c r="C22" s="25">
        <v>13797875.4</v>
      </c>
      <c r="D22" s="25">
        <v>1184843.6399999999</v>
      </c>
      <c r="E22" s="25">
        <f t="shared" ref="E22:E25" si="8">C22+D22</f>
        <v>14982719.040000001</v>
      </c>
      <c r="F22" s="25">
        <v>13126702.66</v>
      </c>
      <c r="G22" s="25">
        <v>13126702.66</v>
      </c>
      <c r="H22" s="25">
        <f t="shared" ref="H22:H25" si="9">G22-C22</f>
        <v>-671172.74000000022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24376399.84</v>
      </c>
      <c r="D25" s="25">
        <v>2155999.5099999998</v>
      </c>
      <c r="E25" s="25">
        <f t="shared" si="8"/>
        <v>26532399.350000001</v>
      </c>
      <c r="F25" s="25">
        <v>16393126.039999999</v>
      </c>
      <c r="G25" s="25">
        <v>13913656.4</v>
      </c>
      <c r="H25" s="25">
        <f t="shared" si="9"/>
        <v>-10462743.439999999</v>
      </c>
      <c r="I25" s="45" t="s">
        <v>39</v>
      </c>
    </row>
    <row r="26" spans="1:9" x14ac:dyDescent="0.2">
      <c r="A26" s="16"/>
      <c r="B26" s="17" t="s">
        <v>28</v>
      </c>
      <c r="C26" s="25">
        <v>1541424.51</v>
      </c>
      <c r="D26" s="25">
        <v>915000</v>
      </c>
      <c r="E26" s="25">
        <f t="shared" ref="E26" si="10">C26+D26</f>
        <v>2456424.5099999998</v>
      </c>
      <c r="F26" s="25">
        <v>1630464.54</v>
      </c>
      <c r="G26" s="25">
        <v>1630449.58</v>
      </c>
      <c r="H26" s="25">
        <f t="shared" ref="H26" si="11">G26-C26</f>
        <v>89025.070000000065</v>
      </c>
      <c r="I26" s="45" t="s">
        <v>40</v>
      </c>
    </row>
    <row r="27" spans="1:9" x14ac:dyDescent="0.2">
      <c r="A27" s="16"/>
      <c r="B27" s="17" t="s">
        <v>29</v>
      </c>
      <c r="C27" s="25">
        <v>1413042.33</v>
      </c>
      <c r="D27" s="25">
        <v>0</v>
      </c>
      <c r="E27" s="25">
        <f t="shared" ref="E27:E29" si="12">C27+D27</f>
        <v>1413042.33</v>
      </c>
      <c r="F27" s="25">
        <v>697505.08</v>
      </c>
      <c r="G27" s="25">
        <v>697505.08</v>
      </c>
      <c r="H27" s="25">
        <f t="shared" ref="H27:H29" si="13">G27-C27</f>
        <v>-715537.25000000012</v>
      </c>
      <c r="I27" s="45" t="s">
        <v>41</v>
      </c>
    </row>
    <row r="28" spans="1:9" ht="22.5" x14ac:dyDescent="0.2">
      <c r="A28" s="16"/>
      <c r="B28" s="17" t="s">
        <v>30</v>
      </c>
      <c r="C28" s="25">
        <v>225446476.08000001</v>
      </c>
      <c r="D28" s="25">
        <v>17283216.359999999</v>
      </c>
      <c r="E28" s="25">
        <f t="shared" si="12"/>
        <v>242729692.44</v>
      </c>
      <c r="F28" s="25">
        <v>126874688.02</v>
      </c>
      <c r="G28" s="25">
        <v>126874688.02</v>
      </c>
      <c r="H28" s="25">
        <f t="shared" si="13"/>
        <v>-98571788.060000017</v>
      </c>
      <c r="I28" s="45" t="s">
        <v>43</v>
      </c>
    </row>
    <row r="29" spans="1:9" ht="22.5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8" t="s">
        <v>48</v>
      </c>
      <c r="B31" s="49"/>
      <c r="C31" s="26">
        <f t="shared" ref="C31:H31" si="14">SUM(C32:C35)</f>
        <v>0</v>
      </c>
      <c r="D31" s="26">
        <f t="shared" si="14"/>
        <v>0</v>
      </c>
      <c r="E31" s="26">
        <f t="shared" si="14"/>
        <v>0</v>
      </c>
      <c r="F31" s="26">
        <f t="shared" si="14"/>
        <v>0</v>
      </c>
      <c r="G31" s="26">
        <f t="shared" si="14"/>
        <v>0</v>
      </c>
      <c r="H31" s="26">
        <f t="shared" si="14"/>
        <v>0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0</v>
      </c>
      <c r="G33" s="25">
        <v>0</v>
      </c>
      <c r="H33" s="25">
        <f t="shared" ref="H33:H34" si="15">G33-C33</f>
        <v>0</v>
      </c>
      <c r="I33" s="45" t="s">
        <v>40</v>
      </c>
    </row>
    <row r="34" spans="1:9" x14ac:dyDescent="0.2">
      <c r="A34" s="16"/>
      <c r="B34" s="17" t="s">
        <v>32</v>
      </c>
      <c r="C34" s="25">
        <v>0</v>
      </c>
      <c r="D34" s="25">
        <v>0</v>
      </c>
      <c r="E34" s="25">
        <f>C34+D34</f>
        <v>0</v>
      </c>
      <c r="F34" s="25">
        <v>0</v>
      </c>
      <c r="G34" s="25">
        <v>0</v>
      </c>
      <c r="H34" s="25">
        <f t="shared" si="15"/>
        <v>0</v>
      </c>
      <c r="I34" s="45" t="s">
        <v>42</v>
      </c>
    </row>
    <row r="35" spans="1:9" ht="22.5" x14ac:dyDescent="0.2">
      <c r="A35" s="16"/>
      <c r="B35" s="17" t="s">
        <v>26</v>
      </c>
      <c r="C35" s="25">
        <v>0</v>
      </c>
      <c r="D35" s="25">
        <v>0</v>
      </c>
      <c r="E35" s="25">
        <f>C35+D35</f>
        <v>0</v>
      </c>
      <c r="F35" s="25">
        <v>0</v>
      </c>
      <c r="G35" s="25">
        <v>0</v>
      </c>
      <c r="H35" s="25">
        <f t="shared" ref="H35" si="16">G35-C35</f>
        <v>0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25031926.079999998</v>
      </c>
      <c r="D37" s="26">
        <f t="shared" si="17"/>
        <v>2554492.62</v>
      </c>
      <c r="E37" s="26">
        <f t="shared" si="17"/>
        <v>27586418.699999999</v>
      </c>
      <c r="F37" s="26">
        <f t="shared" si="17"/>
        <v>0</v>
      </c>
      <c r="G37" s="26">
        <f t="shared" si="17"/>
        <v>0</v>
      </c>
      <c r="H37" s="26">
        <f t="shared" si="17"/>
        <v>-25031926.079999998</v>
      </c>
      <c r="I37" s="45" t="s">
        <v>46</v>
      </c>
    </row>
    <row r="38" spans="1:9" x14ac:dyDescent="0.2">
      <c r="A38" s="14"/>
      <c r="B38" s="17" t="s">
        <v>6</v>
      </c>
      <c r="C38" s="25">
        <v>25031926.079999998</v>
      </c>
      <c r="D38" s="25">
        <v>2554492.62</v>
      </c>
      <c r="E38" s="25">
        <f>C38+D38</f>
        <v>27586418.699999999</v>
      </c>
      <c r="F38" s="25">
        <v>0</v>
      </c>
      <c r="G38" s="25">
        <v>0</v>
      </c>
      <c r="H38" s="25">
        <f>G38-C38</f>
        <v>-25031926.079999998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291607144.24000001</v>
      </c>
      <c r="D39" s="23">
        <f t="shared" ref="D39:H39" si="18">SUM(D37+D31+D21)</f>
        <v>24093552.129999999</v>
      </c>
      <c r="E39" s="23">
        <f t="shared" si="18"/>
        <v>315700696.37</v>
      </c>
      <c r="F39" s="23">
        <f t="shared" si="18"/>
        <v>158722486.34</v>
      </c>
      <c r="G39" s="23">
        <f t="shared" si="18"/>
        <v>156243001.74000001</v>
      </c>
      <c r="H39" s="12">
        <f t="shared" si="18"/>
        <v>-135364142.5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2" spans="1:9" ht="22.5" x14ac:dyDescent="0.2">
      <c r="B42" s="38" t="s">
        <v>34</v>
      </c>
    </row>
    <row r="43" spans="1:9" x14ac:dyDescent="0.2">
      <c r="B43" s="39" t="s">
        <v>35</v>
      </c>
    </row>
    <row r="44" spans="1:9" ht="30.75" customHeight="1" x14ac:dyDescent="0.2">
      <c r="B44" s="47" t="s">
        <v>36</v>
      </c>
      <c r="C44" s="47"/>
      <c r="D44" s="47"/>
      <c r="E44" s="47"/>
      <c r="F44" s="47"/>
      <c r="G44" s="47"/>
      <c r="H44" s="47"/>
    </row>
    <row r="46" spans="1:9" x14ac:dyDescent="0.2">
      <c r="B46" s="46" t="s">
        <v>50</v>
      </c>
      <c r="C46" s="46"/>
      <c r="D46" s="46"/>
      <c r="E46" s="46"/>
      <c r="F46" s="46"/>
      <c r="G46" s="46"/>
    </row>
  </sheetData>
  <sheetProtection formatCells="0" formatColumns="0" formatRows="0" insertRows="0" autoFilter="0"/>
  <mergeCells count="10">
    <mergeCell ref="B46:G46"/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cp:lastPrinted>2019-04-05T21:16:20Z</cp:lastPrinted>
  <dcterms:created xsi:type="dcterms:W3CDTF">2012-12-11T20:48:19Z</dcterms:created>
  <dcterms:modified xsi:type="dcterms:W3CDTF">2022-07-28T01:15:41Z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